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G24"/>
  <c r="F7"/>
  <c r="G25"/>
  <c r="G17"/>
  <c r="G23"/>
  <c r="G22"/>
  <c r="G16"/>
  <c r="G15"/>
  <c r="F9"/>
  <c r="F10"/>
</calcChain>
</file>

<file path=xl/sharedStrings.xml><?xml version="1.0" encoding="utf-8"?>
<sst xmlns="http://schemas.openxmlformats.org/spreadsheetml/2006/main" count="22" uniqueCount="21">
  <si>
    <t>СНТ "Калина"</t>
  </si>
  <si>
    <t>Отчет о поступлении и расходовании денежных средств</t>
  </si>
  <si>
    <t>с 01 июля 2017г. по 30 июня 2018 г.</t>
  </si>
  <si>
    <t xml:space="preserve">Остаток на 01 июля 2017 г. </t>
  </si>
  <si>
    <t>членские взносы и целевые взносы:</t>
  </si>
  <si>
    <t>за электроэнергию</t>
  </si>
  <si>
    <t>оплачено за вывоз мусора</t>
  </si>
  <si>
    <t>оплачено за прочистку дорог в зимний период</t>
  </si>
  <si>
    <t>оплачено за содержание сайта</t>
  </si>
  <si>
    <t>выплачена заработная плата за период  июнь-декабрь 2017 г.</t>
  </si>
  <si>
    <t>перечислены налоги с ФОТ</t>
  </si>
  <si>
    <t>перечислен земельный налог</t>
  </si>
  <si>
    <t>Поступило денежных средств всего:</t>
  </si>
  <si>
    <t>Израсходованно денежных средств всего</t>
  </si>
  <si>
    <t xml:space="preserve">оплачено Мосэнергосбыт </t>
  </si>
  <si>
    <t>оплачено СКБ "Контур" (сдача отчетности по ТКС) на 2 года</t>
  </si>
  <si>
    <t>РКО (обслуживание в банке)</t>
  </si>
  <si>
    <t>оплата за фонарные столбы и провоку к ним</t>
  </si>
  <si>
    <t>приобретение кодовых замков</t>
  </si>
  <si>
    <t>Остаток денежных средств  на 01.07.2018 г.</t>
  </si>
  <si>
    <t>из них: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</si>
</sst>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1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I15" sqref="I15"/>
    </sheetView>
  </sheetViews>
  <sheetFormatPr defaultRowHeight="15"/>
  <cols>
    <col min="6" max="6" width="15.85546875" bestFit="1" customWidth="1"/>
    <col min="7" max="7" width="16.85546875" customWidth="1"/>
    <col min="12" max="12" width="21.7109375" customWidth="1"/>
    <col min="13" max="13" width="9.7109375" bestFit="1" customWidth="1"/>
  </cols>
  <sheetData>
    <row r="1" spans="1:7" ht="21">
      <c r="A1" s="24" t="s">
        <v>0</v>
      </c>
    </row>
    <row r="3" spans="1:7" ht="21">
      <c r="A3" s="23" t="s">
        <v>1</v>
      </c>
      <c r="B3" s="23"/>
      <c r="C3" s="23"/>
      <c r="D3" s="23"/>
      <c r="E3" s="23"/>
      <c r="F3" s="23"/>
    </row>
    <row r="4" spans="1:7" ht="21">
      <c r="A4" s="23" t="s">
        <v>2</v>
      </c>
      <c r="B4" s="23"/>
      <c r="C4" s="23"/>
      <c r="D4" s="23"/>
      <c r="E4" s="23"/>
      <c r="F4" s="23"/>
    </row>
    <row r="6" spans="1:7" ht="18.75">
      <c r="A6" s="2" t="s">
        <v>3</v>
      </c>
      <c r="B6" s="3"/>
      <c r="C6" s="3"/>
      <c r="D6" s="3"/>
      <c r="E6" s="4"/>
      <c r="F6" s="5">
        <v>29558.09</v>
      </c>
    </row>
    <row r="7" spans="1:7" ht="18.75">
      <c r="A7" s="6" t="s">
        <v>12</v>
      </c>
      <c r="B7" s="7"/>
      <c r="C7" s="7"/>
      <c r="D7" s="7"/>
      <c r="E7" s="8"/>
      <c r="F7" s="9">
        <f>1721544.64-32729.06</f>
        <v>1688815.5799999998</v>
      </c>
    </row>
    <row r="8" spans="1:7" ht="18.75">
      <c r="A8" s="10" t="s">
        <v>20</v>
      </c>
      <c r="B8" s="11"/>
      <c r="C8" s="11"/>
      <c r="D8" s="11"/>
      <c r="E8" s="12"/>
      <c r="F8" s="5"/>
    </row>
    <row r="9" spans="1:7" ht="18.75">
      <c r="A9" s="10" t="s">
        <v>4</v>
      </c>
      <c r="B9" s="11"/>
      <c r="C9" s="11"/>
      <c r="D9" s="11"/>
      <c r="E9" s="12"/>
      <c r="F9" s="20">
        <f>436472.7+174308.7+119052.1+444258.3</f>
        <v>1174091.8</v>
      </c>
    </row>
    <row r="10" spans="1:7" ht="18.75">
      <c r="A10" s="13" t="s">
        <v>5</v>
      </c>
      <c r="B10" s="14"/>
      <c r="C10" s="14"/>
      <c r="D10" s="14"/>
      <c r="E10" s="15"/>
      <c r="F10" s="5">
        <f>180678.95+62716.91+49497.45+221830.47</f>
        <v>514723.78</v>
      </c>
    </row>
    <row r="13" spans="1:7" ht="18.75">
      <c r="A13" s="16" t="s">
        <v>13</v>
      </c>
      <c r="B13" s="17"/>
      <c r="C13" s="17"/>
      <c r="D13" s="17"/>
      <c r="E13" s="17"/>
      <c r="F13" s="18"/>
      <c r="G13" s="19">
        <f>1648925.83-28527.95-4201.11</f>
        <v>1616196.77</v>
      </c>
    </row>
    <row r="14" spans="1:7" ht="18.75">
      <c r="A14" s="10" t="s">
        <v>20</v>
      </c>
      <c r="B14" s="11"/>
      <c r="C14" s="11"/>
      <c r="D14" s="11"/>
      <c r="E14" s="11"/>
      <c r="F14" s="12"/>
      <c r="G14" s="5"/>
    </row>
    <row r="15" spans="1:7" ht="18.75">
      <c r="A15" s="10" t="s">
        <v>14</v>
      </c>
      <c r="B15" s="11"/>
      <c r="C15" s="11"/>
      <c r="D15" s="11"/>
      <c r="E15" s="11"/>
      <c r="F15" s="12"/>
      <c r="G15" s="20">
        <f>76261.53+108754.68+62315.69+107305.83+61325.16+74101.01+209198.06+88049.97+104617.23+152623.2+36152.95</f>
        <v>1080705.3099999998</v>
      </c>
    </row>
    <row r="16" spans="1:7" ht="18.75">
      <c r="A16" s="10" t="s">
        <v>6</v>
      </c>
      <c r="B16" s="11"/>
      <c r="C16" s="11"/>
      <c r="D16" s="11"/>
      <c r="E16" s="11"/>
      <c r="F16" s="12"/>
      <c r="G16" s="20">
        <f>5818.78+29925.18+13715.71+19950.12+16209.47+8728.18+6234.41+4156.28</f>
        <v>104738.13</v>
      </c>
    </row>
    <row r="17" spans="1:14" ht="18.75">
      <c r="A17" s="10" t="s">
        <v>7</v>
      </c>
      <c r="B17" s="11"/>
      <c r="C17" s="11"/>
      <c r="D17" s="11"/>
      <c r="E17" s="11"/>
      <c r="F17" s="12"/>
      <c r="G17" s="20">
        <f>3500+4500</f>
        <v>8000</v>
      </c>
    </row>
    <row r="18" spans="1:14" ht="18.75">
      <c r="A18" s="10" t="s">
        <v>17</v>
      </c>
      <c r="B18" s="11"/>
      <c r="C18" s="11"/>
      <c r="D18" s="11"/>
      <c r="E18" s="11"/>
      <c r="F18" s="12"/>
      <c r="G18" s="20">
        <v>6712</v>
      </c>
    </row>
    <row r="19" spans="1:14" ht="18.75">
      <c r="A19" s="10" t="s">
        <v>18</v>
      </c>
      <c r="B19" s="11"/>
      <c r="C19" s="11"/>
      <c r="D19" s="11"/>
      <c r="E19" s="11"/>
      <c r="F19" s="12"/>
      <c r="G19" s="20">
        <v>2308</v>
      </c>
    </row>
    <row r="20" spans="1:14" ht="18.75">
      <c r="A20" s="10" t="s">
        <v>8</v>
      </c>
      <c r="B20" s="11"/>
      <c r="C20" s="11"/>
      <c r="D20" s="11"/>
      <c r="E20" s="11"/>
      <c r="F20" s="12"/>
      <c r="G20" s="20">
        <v>1188</v>
      </c>
    </row>
    <row r="21" spans="1:14" ht="18.75">
      <c r="A21" s="10" t="s">
        <v>15</v>
      </c>
      <c r="B21" s="11"/>
      <c r="C21" s="11"/>
      <c r="D21" s="11"/>
      <c r="E21" s="11"/>
      <c r="F21" s="12"/>
      <c r="G21" s="20">
        <v>16320</v>
      </c>
    </row>
    <row r="22" spans="1:14" ht="18.75">
      <c r="A22" s="10" t="s">
        <v>9</v>
      </c>
      <c r="B22" s="11"/>
      <c r="C22" s="11"/>
      <c r="D22" s="11"/>
      <c r="E22" s="11"/>
      <c r="F22" s="12"/>
      <c r="G22" s="20">
        <f>96048+64032</f>
        <v>160080</v>
      </c>
    </row>
    <row r="23" spans="1:14" ht="18.75">
      <c r="A23" s="10" t="s">
        <v>10</v>
      </c>
      <c r="B23" s="11"/>
      <c r="C23" s="11"/>
      <c r="D23" s="11"/>
      <c r="E23" s="11"/>
      <c r="F23" s="12"/>
      <c r="G23" s="20">
        <f>2392+5336+9384+23920+40480</f>
        <v>81512</v>
      </c>
      <c r="L23" s="1"/>
      <c r="M23" s="1"/>
      <c r="N23" s="1"/>
    </row>
    <row r="24" spans="1:14" ht="18.75">
      <c r="A24" s="10" t="s">
        <v>11</v>
      </c>
      <c r="B24" s="11"/>
      <c r="C24" s="11"/>
      <c r="D24" s="11"/>
      <c r="E24" s="11"/>
      <c r="F24" s="12"/>
      <c r="G24" s="20">
        <f>32969*4-4201.11</f>
        <v>127674.89</v>
      </c>
      <c r="L24" s="1"/>
      <c r="M24" s="1"/>
    </row>
    <row r="25" spans="1:14" ht="18.75">
      <c r="A25" s="13" t="s">
        <v>16</v>
      </c>
      <c r="B25" s="14"/>
      <c r="C25" s="14"/>
      <c r="D25" s="14"/>
      <c r="E25" s="14"/>
      <c r="F25" s="15"/>
      <c r="G25" s="20">
        <f>45+2100+17.5+22.5+90+2100+45+2100+45+2100+480.24+2100+45+12+45+2100+320.16+90+2100+90+2100+45+2100+51.04+45+90+2100+90+2100+90+2100</f>
        <v>26958.440000000002</v>
      </c>
    </row>
    <row r="28" spans="1:14" ht="15.75">
      <c r="A28" s="21" t="s">
        <v>19</v>
      </c>
      <c r="B28" s="21"/>
      <c r="C28" s="21"/>
      <c r="D28" s="21"/>
      <c r="E28" s="21"/>
      <c r="F28" s="21"/>
      <c r="G28" s="22">
        <v>102176.9</v>
      </c>
      <c r="J2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2018-07-25T18:25:08Z</dcterms:modified>
</cp:coreProperties>
</file>